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oszs-my.sharepoint.com/personal/strakajan_spszr_cz/Documents/H+L OV/4_Soutěže/2024-2025/SOD/Krajská kola - Řemeslo kraje/Zámečník (SM, Na, Puškař) SPŠ Žďár/Hodnocení/"/>
    </mc:Choice>
  </mc:AlternateContent>
  <xr:revisionPtr revIDLastSave="246" documentId="8_{A125FB7B-7A0F-4072-822C-43864F74DD17}" xr6:coauthVersionLast="47" xr6:coauthVersionMax="47" xr10:uidLastSave="{40E82BBE-4477-4A86-A18A-4C716ABAF666}"/>
  <bookViews>
    <workbookView xWindow="53880" yWindow="-120" windowWidth="29040" windowHeight="15840" activeTab="1" xr2:uid="{0F9307C5-58E8-4BAF-BBE9-27552B959747}"/>
  </bookViews>
  <sheets>
    <sheet name="List1" sheetId="1" r:id="rId1"/>
    <sheet name="List1 (2)" sheetId="2" r:id="rId2"/>
  </sheets>
  <definedNames>
    <definedName name="_xlnm._FilterDatabase" localSheetId="0" hidden="1">List1!$A$9:$J$19</definedName>
    <definedName name="_xlnm._FilterDatabase" localSheetId="1" hidden="1">'List1 (2)'!$A$9:$J$19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J19" i="2" s="1"/>
  <c r="H19" i="2"/>
  <c r="F19" i="2"/>
  <c r="I18" i="2"/>
  <c r="J18" i="2" s="1"/>
  <c r="H18" i="2"/>
  <c r="F18" i="2"/>
  <c r="I17" i="2"/>
  <c r="J17" i="2" s="1"/>
  <c r="H17" i="2"/>
  <c r="F17" i="2"/>
  <c r="I16" i="2"/>
  <c r="J16" i="2" s="1"/>
  <c r="H16" i="2"/>
  <c r="F16" i="2"/>
  <c r="I15" i="2"/>
  <c r="J15" i="2" s="1"/>
  <c r="H15" i="2"/>
  <c r="F15" i="2"/>
  <c r="I14" i="2"/>
  <c r="J14" i="2" s="1"/>
  <c r="H14" i="2"/>
  <c r="F14" i="2"/>
  <c r="I13" i="2"/>
  <c r="J13" i="2" s="1"/>
  <c r="H13" i="2"/>
  <c r="F13" i="2"/>
  <c r="I12" i="2"/>
  <c r="J12" i="2" s="1"/>
  <c r="H12" i="2"/>
  <c r="F12" i="2"/>
  <c r="I11" i="2"/>
  <c r="J11" i="2" s="1"/>
  <c r="H11" i="2"/>
  <c r="F11" i="2"/>
  <c r="I10" i="2"/>
  <c r="J10" i="2" s="1"/>
  <c r="H10" i="2"/>
  <c r="F10" i="2"/>
  <c r="I7" i="2"/>
  <c r="I16" i="1" l="1"/>
  <c r="J16" i="1" s="1"/>
  <c r="I12" i="1"/>
  <c r="J12" i="1" s="1"/>
  <c r="I15" i="1"/>
  <c r="J15" i="1" s="1"/>
  <c r="I19" i="1"/>
  <c r="J19" i="1" s="1"/>
  <c r="I18" i="1"/>
  <c r="J18" i="1" s="1"/>
  <c r="I17" i="1"/>
  <c r="J17" i="1" s="1"/>
  <c r="I14" i="1"/>
  <c r="J14" i="1" s="1"/>
  <c r="I13" i="1"/>
  <c r="J13" i="1" s="1"/>
  <c r="I11" i="1"/>
  <c r="J11" i="1" s="1"/>
  <c r="I10" i="1"/>
  <c r="J10" i="1" s="1"/>
  <c r="H12" i="1"/>
  <c r="H15" i="1"/>
  <c r="H19" i="1"/>
  <c r="H18" i="1"/>
  <c r="H17" i="1"/>
  <c r="H14" i="1"/>
  <c r="H13" i="1"/>
  <c r="H11" i="1"/>
  <c r="H16" i="1"/>
  <c r="H10" i="1"/>
  <c r="F12" i="1"/>
  <c r="F15" i="1"/>
  <c r="F19" i="1"/>
  <c r="F18" i="1"/>
  <c r="F17" i="1"/>
  <c r="F14" i="1"/>
  <c r="F13" i="1"/>
  <c r="F11" i="1"/>
  <c r="F16" i="1"/>
  <c r="F10" i="1"/>
  <c r="I7" i="1" l="1"/>
</calcChain>
</file>

<file path=xl/sharedStrings.xml><?xml version="1.0" encoding="utf-8"?>
<sst xmlns="http://schemas.openxmlformats.org/spreadsheetml/2006/main" count="114" uniqueCount="50">
  <si>
    <t>Střední průmyslová škola Žďár nad Sázavou</t>
  </si>
  <si>
    <t>Soutěž odborných dovedností - ŘEMESLO VYSOČINY 2025 - ZÁMEČNÍK</t>
  </si>
  <si>
    <t>(STROJNÍ MECHANIK, NÁSTROJAŘ A PUŠKAŘ)</t>
  </si>
  <si>
    <t>Celkové vyhodnocení soutěže jednotlivců</t>
  </si>
  <si>
    <t>Ve Žďáře nad Sázavou      14.2.2025</t>
  </si>
  <si>
    <t>Praktická část I</t>
  </si>
  <si>
    <t>Praktická část II</t>
  </si>
  <si>
    <t>Celkem</t>
  </si>
  <si>
    <t>Umístění</t>
  </si>
  <si>
    <t>Příjmení a jméno</t>
  </si>
  <si>
    <t>Maximální počet bodů</t>
  </si>
  <si>
    <t>Škola</t>
  </si>
  <si>
    <t>Soutěž. číslo</t>
  </si>
  <si>
    <t>Počet bodů</t>
  </si>
  <si>
    <t>Úspěšnost v %</t>
  </si>
  <si>
    <t>SPŠ a SOU Pelhřimov</t>
  </si>
  <si>
    <t>Malyarchyn Volodymyr</t>
  </si>
  <si>
    <t>Nikolas Kučera</t>
  </si>
  <si>
    <t>SŠTE Chotěboř</t>
  </si>
  <si>
    <t>Jan Kotlas</t>
  </si>
  <si>
    <t>Půža Ondřej</t>
  </si>
  <si>
    <t>Střední škola průmyslová Jihlava</t>
  </si>
  <si>
    <t>Syrovátka Jiří</t>
  </si>
  <si>
    <t>Gymnázium, SOŠ a VOŠ Ledeč nad Sázavou</t>
  </si>
  <si>
    <t>Malimánek Vojtěch</t>
  </si>
  <si>
    <t>Agro-technická Bystřice nad Pernštejnem</t>
  </si>
  <si>
    <t>Smutka Vítek</t>
  </si>
  <si>
    <t>Patalkha Andrii</t>
  </si>
  <si>
    <t>SPŠ Žďár nad Sázavou</t>
  </si>
  <si>
    <t>Juda Petr</t>
  </si>
  <si>
    <t>Hodnotitelská komise:</t>
  </si>
  <si>
    <t>Hlavní rozhodčí</t>
  </si>
  <si>
    <t>Rozhodčí</t>
  </si>
  <si>
    <t>…................................</t>
  </si>
  <si>
    <t xml:space="preserve">      Ing. Jiří Straka</t>
  </si>
  <si>
    <t>ředitel školy</t>
  </si>
  <si>
    <t>1.</t>
  </si>
  <si>
    <t>2.</t>
  </si>
  <si>
    <t>3.</t>
  </si>
  <si>
    <t>Ing. Pavel Janík</t>
  </si>
  <si>
    <t>Pavel Fialka, Miloš Kislinger</t>
  </si>
  <si>
    <t>4.</t>
  </si>
  <si>
    <t>5.</t>
  </si>
  <si>
    <t>6.</t>
  </si>
  <si>
    <t>7.</t>
  </si>
  <si>
    <t>8.</t>
  </si>
  <si>
    <t>Arbelovský Tomáš</t>
  </si>
  <si>
    <t>9.</t>
  </si>
  <si>
    <t>10.</t>
  </si>
  <si>
    <t>Kotlas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</si>
</sst>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" fontId="1" fillId="0" borderId="15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9" xfId="0" applyFont="1" applyBorder="1"/>
    <xf numFmtId="1" fontId="1" fillId="0" borderId="23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DAEC14AF-AE7B-42C4-A6AB-89D6EB7C5037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66676</xdr:rowOff>
    </xdr:from>
    <xdr:to>
      <xdr:col>9</xdr:col>
      <xdr:colOff>369718</xdr:colOff>
      <xdr:row>3</xdr:row>
      <xdr:rowOff>123826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9094B0-D091-480A-979F-31FB31F2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23</xdr:row>
      <xdr:rowOff>0</xdr:rowOff>
    </xdr:from>
    <xdr:to>
      <xdr:col>2</xdr:col>
      <xdr:colOff>1889125</xdr:colOff>
      <xdr:row>26</xdr:row>
      <xdr:rowOff>115570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E2277B33-E975-274F-53E0-25D023E2540F}"/>
            </a:ext>
          </a:extLst>
        </xdr:cNvPr>
        <xdr:cNvGrpSpPr>
          <a:grpSpLocks/>
        </xdr:cNvGrpSpPr>
      </xdr:nvGrpSpPr>
      <xdr:grpSpPr bwMode="auto">
        <a:xfrm>
          <a:off x="409575" y="4772025"/>
          <a:ext cx="3175000" cy="687070"/>
          <a:chOff x="3367" y="14207"/>
          <a:chExt cx="4998" cy="1080"/>
        </a:xfrm>
      </xdr:grpSpPr>
      <xdr:pic>
        <xdr:nvPicPr>
          <xdr:cNvPr id="5" name="Picture 3">
            <a:extLst>
              <a:ext uri="{FF2B5EF4-FFF2-40B4-BE49-F238E27FC236}">
                <a16:creationId xmlns:a16="http://schemas.microsoft.com/office/drawing/2014/main" id="{885A114E-209B-086E-31A1-79A32D9B74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4" descr="cechkovo">
            <a:extLst>
              <a:ext uri="{FF2B5EF4-FFF2-40B4-BE49-F238E27FC236}">
                <a16:creationId xmlns:a16="http://schemas.microsoft.com/office/drawing/2014/main" id="{0B35426C-2CBA-D5A5-E238-FA0956034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Picture 5">
            <a:extLst>
              <a:ext uri="{FF2B5EF4-FFF2-40B4-BE49-F238E27FC236}">
                <a16:creationId xmlns:a16="http://schemas.microsoft.com/office/drawing/2014/main" id="{DA3D7C13-A218-CA48-4F1B-EA7F1AD5EC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23</xdr:row>
      <xdr:rowOff>76202</xdr:rowOff>
    </xdr:from>
    <xdr:to>
      <xdr:col>6</xdr:col>
      <xdr:colOff>133351</xdr:colOff>
      <xdr:row>26</xdr:row>
      <xdr:rowOff>95252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CC4A2CD-27BE-B7FD-AD81-A14C9AB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5229227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66676</xdr:rowOff>
    </xdr:from>
    <xdr:to>
      <xdr:col>9</xdr:col>
      <xdr:colOff>369718</xdr:colOff>
      <xdr:row>3</xdr:row>
      <xdr:rowOff>123826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68E27D-F144-4FBC-A6D2-998D9106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23</xdr:row>
      <xdr:rowOff>0</xdr:rowOff>
    </xdr:from>
    <xdr:to>
      <xdr:col>2</xdr:col>
      <xdr:colOff>1889125</xdr:colOff>
      <xdr:row>26</xdr:row>
      <xdr:rowOff>115570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34A5E96-041E-417A-9FCB-0BD53F20436E}"/>
            </a:ext>
          </a:extLst>
        </xdr:cNvPr>
        <xdr:cNvGrpSpPr>
          <a:grpSpLocks/>
        </xdr:cNvGrpSpPr>
      </xdr:nvGrpSpPr>
      <xdr:grpSpPr bwMode="auto">
        <a:xfrm>
          <a:off x="409575" y="4772025"/>
          <a:ext cx="3175000" cy="687070"/>
          <a:chOff x="3367" y="14207"/>
          <a:chExt cx="4998" cy="108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5117597-70C0-57EA-9FF5-8491642B85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cechkovo">
            <a:extLst>
              <a:ext uri="{FF2B5EF4-FFF2-40B4-BE49-F238E27FC236}">
                <a16:creationId xmlns:a16="http://schemas.microsoft.com/office/drawing/2014/main" id="{862CEBE9-09A9-017A-CC79-43B1C1CBE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5740D13-5763-E19A-7109-B4FF2333E2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23</xdr:row>
      <xdr:rowOff>76202</xdr:rowOff>
    </xdr:from>
    <xdr:to>
      <xdr:col>6</xdr:col>
      <xdr:colOff>133351</xdr:colOff>
      <xdr:row>26</xdr:row>
      <xdr:rowOff>95252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5FBD24A-6BA9-4C86-AC71-6B6A006D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4848227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FB71-95B9-4F7E-8AE8-5C1965BE3205}">
  <dimension ref="A2:J26"/>
  <sheetViews>
    <sheetView workbookViewId="0">
      <selection activeCell="H8" sqref="H8:H9"/>
    </sheetView>
  </sheetViews>
  <sheetFormatPr defaultRowHeight="15" x14ac:dyDescent="0.25"/>
  <cols>
    <col min="1" max="1" width="6" customWidth="1"/>
    <col min="2" max="2" width="19.42578125" bestFit="1" customWidth="1"/>
    <col min="3" max="3" width="35" bestFit="1" customWidth="1"/>
    <col min="4" max="4" width="6.85546875" customWidth="1"/>
  </cols>
  <sheetData>
    <row r="2" spans="1:10" ht="21" x14ac:dyDescent="0.35">
      <c r="A2" s="9" t="s">
        <v>0</v>
      </c>
    </row>
    <row r="3" spans="1:10" x14ac:dyDescent="0.25">
      <c r="A3" s="8" t="s">
        <v>1</v>
      </c>
    </row>
    <row r="4" spans="1:10" x14ac:dyDescent="0.25">
      <c r="C4" s="8" t="s">
        <v>2</v>
      </c>
    </row>
    <row r="5" spans="1:10" ht="15.75" thickBot="1" x14ac:dyDescent="0.3">
      <c r="A5" s="8" t="s">
        <v>3</v>
      </c>
    </row>
    <row r="6" spans="1:10" ht="15.75" thickBot="1" x14ac:dyDescent="0.3">
      <c r="A6" s="1"/>
      <c r="B6" s="2"/>
      <c r="C6" s="8" t="s">
        <v>4</v>
      </c>
      <c r="D6" s="3"/>
      <c r="E6" s="35" t="s">
        <v>5</v>
      </c>
      <c r="F6" s="36"/>
      <c r="G6" s="35" t="s">
        <v>6</v>
      </c>
      <c r="H6" s="36"/>
      <c r="I6" s="37" t="s">
        <v>7</v>
      </c>
      <c r="J6" s="38"/>
    </row>
    <row r="7" spans="1:10" ht="15.75" thickBot="1" x14ac:dyDescent="0.3">
      <c r="A7" s="39" t="s">
        <v>8</v>
      </c>
      <c r="B7" s="41" t="s">
        <v>9</v>
      </c>
      <c r="C7" s="44" t="s">
        <v>10</v>
      </c>
      <c r="D7" s="45"/>
      <c r="E7" s="46">
        <v>300</v>
      </c>
      <c r="F7" s="47"/>
      <c r="G7" s="46">
        <v>100</v>
      </c>
      <c r="H7" s="47"/>
      <c r="I7" s="46">
        <f>SUM(E7:H7)</f>
        <v>400</v>
      </c>
      <c r="J7" s="47"/>
    </row>
    <row r="8" spans="1:10" ht="15" customHeight="1" x14ac:dyDescent="0.25">
      <c r="A8" s="40"/>
      <c r="B8" s="42"/>
      <c r="C8" s="48" t="s">
        <v>11</v>
      </c>
      <c r="D8" s="30" t="s">
        <v>12</v>
      </c>
      <c r="E8" s="32" t="s">
        <v>13</v>
      </c>
      <c r="F8" s="28" t="s">
        <v>14</v>
      </c>
      <c r="G8" s="32" t="s">
        <v>13</v>
      </c>
      <c r="H8" s="34" t="s">
        <v>14</v>
      </c>
      <c r="I8" s="32" t="s">
        <v>13</v>
      </c>
      <c r="J8" s="28" t="s">
        <v>14</v>
      </c>
    </row>
    <row r="9" spans="1:10" ht="36.75" customHeight="1" thickBot="1" x14ac:dyDescent="0.3">
      <c r="A9" s="40"/>
      <c r="B9" s="43"/>
      <c r="C9" s="49"/>
      <c r="D9" s="31"/>
      <c r="E9" s="33"/>
      <c r="F9" s="29"/>
      <c r="G9" s="33"/>
      <c r="H9" s="29"/>
      <c r="I9" s="33"/>
      <c r="J9" s="29"/>
    </row>
    <row r="10" spans="1:10" x14ac:dyDescent="0.25">
      <c r="A10" s="17" t="s">
        <v>36</v>
      </c>
      <c r="B10" s="18" t="s">
        <v>17</v>
      </c>
      <c r="C10" s="18" t="s">
        <v>18</v>
      </c>
      <c r="D10" s="19">
        <v>2.8</v>
      </c>
      <c r="E10" s="10"/>
      <c r="F10" s="5">
        <f t="shared" ref="F10:F19" si="0">E10/150*100</f>
        <v>0</v>
      </c>
      <c r="G10" s="4"/>
      <c r="H10" s="5">
        <f t="shared" ref="H10:H19" si="1">G10/50*100</f>
        <v>0</v>
      </c>
      <c r="I10" s="14">
        <f t="shared" ref="I10:I19" si="2">G10+E10</f>
        <v>0</v>
      </c>
      <c r="J10" s="12">
        <f t="shared" ref="J10:J19" si="3">I10/200*100</f>
        <v>0</v>
      </c>
    </row>
    <row r="11" spans="1:10" x14ac:dyDescent="0.25">
      <c r="A11" s="10" t="s">
        <v>37</v>
      </c>
      <c r="B11" s="16" t="s">
        <v>29</v>
      </c>
      <c r="C11" s="16" t="s">
        <v>28</v>
      </c>
      <c r="D11" s="20"/>
      <c r="E11" s="10"/>
      <c r="F11" s="5">
        <f t="shared" si="0"/>
        <v>0</v>
      </c>
      <c r="G11" s="4"/>
      <c r="H11" s="5">
        <f t="shared" si="1"/>
        <v>0</v>
      </c>
      <c r="I11" s="14">
        <f t="shared" si="2"/>
        <v>0</v>
      </c>
      <c r="J11" s="12">
        <f t="shared" si="3"/>
        <v>0</v>
      </c>
    </row>
    <row r="12" spans="1:10" x14ac:dyDescent="0.25">
      <c r="A12" s="10" t="s">
        <v>38</v>
      </c>
      <c r="B12" s="16" t="s">
        <v>20</v>
      </c>
      <c r="C12" s="16" t="s">
        <v>21</v>
      </c>
      <c r="D12" s="20"/>
      <c r="E12" s="10"/>
      <c r="F12" s="5">
        <f t="shared" si="0"/>
        <v>0</v>
      </c>
      <c r="G12" s="4"/>
      <c r="H12" s="5">
        <f t="shared" si="1"/>
        <v>0</v>
      </c>
      <c r="I12" s="14">
        <f t="shared" si="2"/>
        <v>0</v>
      </c>
      <c r="J12" s="12">
        <f t="shared" si="3"/>
        <v>0</v>
      </c>
    </row>
    <row r="13" spans="1:10" x14ac:dyDescent="0.25">
      <c r="A13" s="10" t="s">
        <v>41</v>
      </c>
      <c r="B13" s="16" t="s">
        <v>27</v>
      </c>
      <c r="C13" s="16" t="s">
        <v>28</v>
      </c>
      <c r="D13" s="20"/>
      <c r="E13" s="10"/>
      <c r="F13" s="5">
        <f t="shared" si="0"/>
        <v>0</v>
      </c>
      <c r="G13" s="4"/>
      <c r="H13" s="5">
        <f t="shared" si="1"/>
        <v>0</v>
      </c>
      <c r="I13" s="14">
        <f t="shared" si="2"/>
        <v>0</v>
      </c>
      <c r="J13" s="12">
        <f t="shared" si="3"/>
        <v>0</v>
      </c>
    </row>
    <row r="14" spans="1:10" x14ac:dyDescent="0.25">
      <c r="A14" s="10" t="s">
        <v>42</v>
      </c>
      <c r="B14" s="16" t="s">
        <v>26</v>
      </c>
      <c r="C14" s="16" t="s">
        <v>25</v>
      </c>
      <c r="D14" s="20"/>
      <c r="E14" s="10"/>
      <c r="F14" s="5">
        <f t="shared" si="0"/>
        <v>0</v>
      </c>
      <c r="G14" s="4"/>
      <c r="H14" s="5">
        <f t="shared" si="1"/>
        <v>0</v>
      </c>
      <c r="I14" s="14">
        <f t="shared" si="2"/>
        <v>0</v>
      </c>
      <c r="J14" s="12">
        <f t="shared" si="3"/>
        <v>0</v>
      </c>
    </row>
    <row r="15" spans="1:10" x14ac:dyDescent="0.25">
      <c r="A15" s="10" t="s">
        <v>43</v>
      </c>
      <c r="B15" s="16" t="s">
        <v>22</v>
      </c>
      <c r="C15" s="16" t="s">
        <v>21</v>
      </c>
      <c r="D15" s="20"/>
      <c r="E15" s="10"/>
      <c r="F15" s="5">
        <f t="shared" si="0"/>
        <v>0</v>
      </c>
      <c r="G15" s="4"/>
      <c r="H15" s="5">
        <f t="shared" si="1"/>
        <v>0</v>
      </c>
      <c r="I15" s="14">
        <f t="shared" si="2"/>
        <v>0</v>
      </c>
      <c r="J15" s="12">
        <f t="shared" si="3"/>
        <v>0</v>
      </c>
    </row>
    <row r="16" spans="1:10" x14ac:dyDescent="0.25">
      <c r="A16" s="10" t="s">
        <v>44</v>
      </c>
      <c r="B16" s="16" t="s">
        <v>19</v>
      </c>
      <c r="C16" s="16" t="s">
        <v>18</v>
      </c>
      <c r="D16" s="20"/>
      <c r="E16" s="10"/>
      <c r="F16" s="5">
        <f t="shared" si="0"/>
        <v>0</v>
      </c>
      <c r="G16" s="4"/>
      <c r="H16" s="5">
        <f t="shared" si="1"/>
        <v>0</v>
      </c>
      <c r="I16" s="14">
        <f t="shared" si="2"/>
        <v>0</v>
      </c>
      <c r="J16" s="12">
        <f t="shared" si="3"/>
        <v>0</v>
      </c>
    </row>
    <row r="17" spans="1:10" x14ac:dyDescent="0.25">
      <c r="A17" s="10" t="s">
        <v>45</v>
      </c>
      <c r="B17" s="16" t="s">
        <v>24</v>
      </c>
      <c r="C17" s="16" t="s">
        <v>23</v>
      </c>
      <c r="D17" s="20"/>
      <c r="E17" s="10"/>
      <c r="F17" s="5">
        <f t="shared" si="0"/>
        <v>0</v>
      </c>
      <c r="G17" s="4"/>
      <c r="H17" s="5">
        <f t="shared" si="1"/>
        <v>0</v>
      </c>
      <c r="I17" s="14">
        <f t="shared" si="2"/>
        <v>0</v>
      </c>
      <c r="J17" s="12">
        <f t="shared" si="3"/>
        <v>0</v>
      </c>
    </row>
    <row r="18" spans="1:10" x14ac:dyDescent="0.25">
      <c r="A18" s="10" t="s">
        <v>47</v>
      </c>
      <c r="B18" s="16" t="s">
        <v>46</v>
      </c>
      <c r="C18" s="16" t="s">
        <v>23</v>
      </c>
      <c r="D18" s="20"/>
      <c r="E18" s="10"/>
      <c r="F18" s="5">
        <f t="shared" si="0"/>
        <v>0</v>
      </c>
      <c r="G18" s="4"/>
      <c r="H18" s="5">
        <f t="shared" si="1"/>
        <v>0</v>
      </c>
      <c r="I18" s="14">
        <f t="shared" si="2"/>
        <v>0</v>
      </c>
      <c r="J18" s="12">
        <f t="shared" si="3"/>
        <v>0</v>
      </c>
    </row>
    <row r="19" spans="1:10" ht="15.75" thickBot="1" x14ac:dyDescent="0.3">
      <c r="A19" s="11" t="s">
        <v>48</v>
      </c>
      <c r="B19" s="21" t="s">
        <v>16</v>
      </c>
      <c r="C19" s="21" t="s">
        <v>15</v>
      </c>
      <c r="D19" s="22"/>
      <c r="E19" s="11"/>
      <c r="F19" s="7">
        <f t="shared" si="0"/>
        <v>0</v>
      </c>
      <c r="G19" s="6"/>
      <c r="H19" s="7">
        <f t="shared" si="1"/>
        <v>0</v>
      </c>
      <c r="I19" s="15">
        <f t="shared" si="2"/>
        <v>0</v>
      </c>
      <c r="J19" s="13">
        <f t="shared" si="3"/>
        <v>0</v>
      </c>
    </row>
    <row r="21" spans="1:10" x14ac:dyDescent="0.25">
      <c r="B21" s="1" t="s">
        <v>30</v>
      </c>
      <c r="C21" s="2" t="s">
        <v>31</v>
      </c>
      <c r="D21" t="s">
        <v>39</v>
      </c>
    </row>
    <row r="22" spans="1:10" x14ac:dyDescent="0.25">
      <c r="C22" s="2" t="s">
        <v>32</v>
      </c>
      <c r="D22" t="s">
        <v>40</v>
      </c>
    </row>
    <row r="24" spans="1:10" x14ac:dyDescent="0.25">
      <c r="H24" s="27" t="s">
        <v>33</v>
      </c>
      <c r="I24" s="27"/>
    </row>
    <row r="25" spans="1:10" x14ac:dyDescent="0.25">
      <c r="H25" s="27" t="s">
        <v>34</v>
      </c>
      <c r="I25" s="27"/>
    </row>
    <row r="26" spans="1:10" x14ac:dyDescent="0.25">
      <c r="H26" s="27" t="s">
        <v>35</v>
      </c>
      <c r="I26" s="27"/>
    </row>
  </sheetData>
  <autoFilter ref="A9:J19" xr:uid="{FACDFB71-95B9-4F7E-8AE8-5C1965BE3205}">
    <sortState xmlns:xlrd2="http://schemas.microsoft.com/office/spreadsheetml/2017/richdata2" ref="A12:J19">
      <sortCondition ref="A9:A19"/>
    </sortState>
  </autoFilter>
  <mergeCells count="20">
    <mergeCell ref="E6:F6"/>
    <mergeCell ref="G6:H6"/>
    <mergeCell ref="I6:J6"/>
    <mergeCell ref="A7:A9"/>
    <mergeCell ref="B7:B9"/>
    <mergeCell ref="C7:D7"/>
    <mergeCell ref="E7:F7"/>
    <mergeCell ref="G7:H7"/>
    <mergeCell ref="I7:J7"/>
    <mergeCell ref="C8:C9"/>
    <mergeCell ref="H24:I24"/>
    <mergeCell ref="H25:I25"/>
    <mergeCell ref="H26:I26"/>
    <mergeCell ref="J8:J9"/>
    <mergeCell ref="D8:D9"/>
    <mergeCell ref="E8:E9"/>
    <mergeCell ref="F8:F9"/>
    <mergeCell ref="G8:G9"/>
    <mergeCell ref="H8:H9"/>
    <mergeCell ref="I8:I9"/>
  </mergeCells>
  <conditionalFormatting sqref="B10:D19 B21:C21 C22">
    <cfRule type="cellIs" dxfId="1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C5F0-81B9-42A0-BC8E-878E72AC5E81}">
  <dimension ref="A2:J26"/>
  <sheetViews>
    <sheetView tabSelected="1" workbookViewId="0">
      <selection activeCell="N22" sqref="N22"/>
    </sheetView>
  </sheetViews>
  <sheetFormatPr defaultRowHeight="15" x14ac:dyDescent="0.25"/>
  <cols>
    <col min="1" max="1" width="6" customWidth="1"/>
    <col min="2" max="2" width="19.42578125" bestFit="1" customWidth="1"/>
    <col min="3" max="3" width="35" bestFit="1" customWidth="1"/>
    <col min="4" max="4" width="6.85546875" customWidth="1"/>
  </cols>
  <sheetData>
    <row r="2" spans="1:10" ht="21" x14ac:dyDescent="0.35">
      <c r="A2" s="9" t="s">
        <v>0</v>
      </c>
    </row>
    <row r="3" spans="1:10" x14ac:dyDescent="0.25">
      <c r="A3" s="8" t="s">
        <v>1</v>
      </c>
    </row>
    <row r="4" spans="1:10" x14ac:dyDescent="0.25">
      <c r="C4" s="8" t="s">
        <v>2</v>
      </c>
    </row>
    <row r="5" spans="1:10" ht="15.75" thickBot="1" x14ac:dyDescent="0.3">
      <c r="A5" s="8" t="s">
        <v>3</v>
      </c>
    </row>
    <row r="6" spans="1:10" ht="15.75" thickBot="1" x14ac:dyDescent="0.3">
      <c r="A6" s="1"/>
      <c r="B6" s="2"/>
      <c r="C6" s="8" t="s">
        <v>4</v>
      </c>
      <c r="D6" s="3"/>
      <c r="E6" s="35" t="s">
        <v>5</v>
      </c>
      <c r="F6" s="36"/>
      <c r="G6" s="35" t="s">
        <v>6</v>
      </c>
      <c r="H6" s="36"/>
      <c r="I6" s="37" t="s">
        <v>7</v>
      </c>
      <c r="J6" s="38"/>
    </row>
    <row r="7" spans="1:10" ht="15.75" thickBot="1" x14ac:dyDescent="0.3">
      <c r="A7" s="39" t="s">
        <v>8</v>
      </c>
      <c r="B7" s="41" t="s">
        <v>9</v>
      </c>
      <c r="C7" s="44" t="s">
        <v>10</v>
      </c>
      <c r="D7" s="45"/>
      <c r="E7" s="46">
        <v>150</v>
      </c>
      <c r="F7" s="47"/>
      <c r="G7" s="46">
        <v>50</v>
      </c>
      <c r="H7" s="47"/>
      <c r="I7" s="46">
        <f>SUM(E7:H7)</f>
        <v>200</v>
      </c>
      <c r="J7" s="47"/>
    </row>
    <row r="8" spans="1:10" ht="15" customHeight="1" x14ac:dyDescent="0.25">
      <c r="A8" s="40"/>
      <c r="B8" s="42"/>
      <c r="C8" s="48" t="s">
        <v>11</v>
      </c>
      <c r="D8" s="30" t="s">
        <v>12</v>
      </c>
      <c r="E8" s="32" t="s">
        <v>13</v>
      </c>
      <c r="F8" s="28" t="s">
        <v>14</v>
      </c>
      <c r="G8" s="32" t="s">
        <v>13</v>
      </c>
      <c r="H8" s="34" t="s">
        <v>14</v>
      </c>
      <c r="I8" s="32" t="s">
        <v>13</v>
      </c>
      <c r="J8" s="28" t="s">
        <v>14</v>
      </c>
    </row>
    <row r="9" spans="1:10" ht="36.75" customHeight="1" thickBot="1" x14ac:dyDescent="0.3">
      <c r="A9" s="40"/>
      <c r="B9" s="43"/>
      <c r="C9" s="49"/>
      <c r="D9" s="31"/>
      <c r="E9" s="33"/>
      <c r="F9" s="29"/>
      <c r="G9" s="33"/>
      <c r="H9" s="29"/>
      <c r="I9" s="33"/>
      <c r="J9" s="29"/>
    </row>
    <row r="10" spans="1:10" x14ac:dyDescent="0.25">
      <c r="A10" s="17" t="s">
        <v>36</v>
      </c>
      <c r="B10" s="18" t="s">
        <v>17</v>
      </c>
      <c r="C10" s="18" t="s">
        <v>18</v>
      </c>
      <c r="D10" s="19">
        <v>2</v>
      </c>
      <c r="E10" s="10">
        <v>107</v>
      </c>
      <c r="F10" s="23">
        <f t="shared" ref="F10:F19" si="0">E10/150*100</f>
        <v>71.333333333333343</v>
      </c>
      <c r="G10" s="4">
        <v>43</v>
      </c>
      <c r="H10" s="23">
        <f t="shared" ref="H10:H19" si="1">G10/50*100</f>
        <v>86</v>
      </c>
      <c r="I10" s="14">
        <f t="shared" ref="I10:I19" si="2">G10+E10</f>
        <v>150</v>
      </c>
      <c r="J10" s="25">
        <f t="shared" ref="J10:J19" si="3">I10/200*100</f>
        <v>75</v>
      </c>
    </row>
    <row r="11" spans="1:10" x14ac:dyDescent="0.25">
      <c r="A11" s="10" t="s">
        <v>37</v>
      </c>
      <c r="B11" s="16" t="s">
        <v>29</v>
      </c>
      <c r="C11" s="16" t="s">
        <v>28</v>
      </c>
      <c r="D11" s="20">
        <v>3</v>
      </c>
      <c r="E11" s="10">
        <v>108</v>
      </c>
      <c r="F11" s="23">
        <f t="shared" si="0"/>
        <v>72</v>
      </c>
      <c r="G11" s="4">
        <v>39</v>
      </c>
      <c r="H11" s="23">
        <f t="shared" si="1"/>
        <v>78</v>
      </c>
      <c r="I11" s="14">
        <f t="shared" si="2"/>
        <v>147</v>
      </c>
      <c r="J11" s="25">
        <f t="shared" si="3"/>
        <v>73.5</v>
      </c>
    </row>
    <row r="12" spans="1:10" x14ac:dyDescent="0.25">
      <c r="A12" s="10" t="s">
        <v>38</v>
      </c>
      <c r="B12" s="16" t="s">
        <v>20</v>
      </c>
      <c r="C12" s="16" t="s">
        <v>21</v>
      </c>
      <c r="D12" s="20">
        <v>12</v>
      </c>
      <c r="E12" s="10">
        <v>97</v>
      </c>
      <c r="F12" s="23">
        <f t="shared" si="0"/>
        <v>64.666666666666657</v>
      </c>
      <c r="G12" s="4">
        <v>31</v>
      </c>
      <c r="H12" s="23">
        <f t="shared" si="1"/>
        <v>62</v>
      </c>
      <c r="I12" s="14">
        <f t="shared" si="2"/>
        <v>128</v>
      </c>
      <c r="J12" s="25">
        <f t="shared" si="3"/>
        <v>64</v>
      </c>
    </row>
    <row r="13" spans="1:10" x14ac:dyDescent="0.25">
      <c r="A13" s="10" t="s">
        <v>41</v>
      </c>
      <c r="B13" s="16" t="s">
        <v>27</v>
      </c>
      <c r="C13" s="16" t="s">
        <v>28</v>
      </c>
      <c r="D13" s="20">
        <v>4</v>
      </c>
      <c r="E13" s="10">
        <v>78</v>
      </c>
      <c r="F13" s="23">
        <f t="shared" si="0"/>
        <v>52</v>
      </c>
      <c r="G13" s="4">
        <v>35</v>
      </c>
      <c r="H13" s="23">
        <f t="shared" si="1"/>
        <v>70</v>
      </c>
      <c r="I13" s="14">
        <f t="shared" si="2"/>
        <v>113</v>
      </c>
      <c r="J13" s="25">
        <f t="shared" si="3"/>
        <v>56.499999999999993</v>
      </c>
    </row>
    <row r="14" spans="1:10" x14ac:dyDescent="0.25">
      <c r="A14" s="10" t="s">
        <v>42</v>
      </c>
      <c r="B14" s="16" t="s">
        <v>26</v>
      </c>
      <c r="C14" s="16" t="s">
        <v>25</v>
      </c>
      <c r="D14" s="20">
        <v>9</v>
      </c>
      <c r="E14" s="10">
        <v>81</v>
      </c>
      <c r="F14" s="23">
        <f t="shared" si="0"/>
        <v>54</v>
      </c>
      <c r="G14" s="4">
        <v>28</v>
      </c>
      <c r="H14" s="23">
        <f t="shared" si="1"/>
        <v>56.000000000000007</v>
      </c>
      <c r="I14" s="14">
        <f t="shared" si="2"/>
        <v>109</v>
      </c>
      <c r="J14" s="25">
        <f t="shared" si="3"/>
        <v>54.500000000000007</v>
      </c>
    </row>
    <row r="15" spans="1:10" x14ac:dyDescent="0.25">
      <c r="A15" s="10" t="s">
        <v>43</v>
      </c>
      <c r="B15" s="16" t="s">
        <v>22</v>
      </c>
      <c r="C15" s="16" t="s">
        <v>21</v>
      </c>
      <c r="D15" s="20">
        <v>11</v>
      </c>
      <c r="E15" s="10">
        <v>61</v>
      </c>
      <c r="F15" s="23">
        <f t="shared" si="0"/>
        <v>40.666666666666664</v>
      </c>
      <c r="G15" s="4">
        <v>35</v>
      </c>
      <c r="H15" s="23">
        <f t="shared" si="1"/>
        <v>70</v>
      </c>
      <c r="I15" s="14">
        <f t="shared" si="2"/>
        <v>96</v>
      </c>
      <c r="J15" s="25">
        <f t="shared" si="3"/>
        <v>48</v>
      </c>
    </row>
    <row r="16" spans="1:10" x14ac:dyDescent="0.25">
      <c r="A16" s="10" t="s">
        <v>44</v>
      </c>
      <c r="B16" s="16" t="s">
        <v>49</v>
      </c>
      <c r="C16" s="16" t="s">
        <v>18</v>
      </c>
      <c r="D16" s="20">
        <v>8</v>
      </c>
      <c r="E16" s="10">
        <v>59</v>
      </c>
      <c r="F16" s="23">
        <f t="shared" si="0"/>
        <v>39.333333333333329</v>
      </c>
      <c r="G16" s="4">
        <v>33</v>
      </c>
      <c r="H16" s="23">
        <f t="shared" si="1"/>
        <v>66</v>
      </c>
      <c r="I16" s="14">
        <f t="shared" si="2"/>
        <v>92</v>
      </c>
      <c r="J16" s="25">
        <f t="shared" si="3"/>
        <v>46</v>
      </c>
    </row>
    <row r="17" spans="1:10" x14ac:dyDescent="0.25">
      <c r="A17" s="10" t="s">
        <v>45</v>
      </c>
      <c r="B17" s="16" t="s">
        <v>24</v>
      </c>
      <c r="C17" s="16" t="s">
        <v>23</v>
      </c>
      <c r="D17" s="20">
        <v>7</v>
      </c>
      <c r="E17" s="10">
        <v>72</v>
      </c>
      <c r="F17" s="23">
        <f t="shared" si="0"/>
        <v>48</v>
      </c>
      <c r="G17" s="4">
        <v>18</v>
      </c>
      <c r="H17" s="23">
        <f t="shared" si="1"/>
        <v>36</v>
      </c>
      <c r="I17" s="14">
        <f t="shared" si="2"/>
        <v>90</v>
      </c>
      <c r="J17" s="25">
        <f t="shared" si="3"/>
        <v>45</v>
      </c>
    </row>
    <row r="18" spans="1:10" x14ac:dyDescent="0.25">
      <c r="A18" s="10" t="s">
        <v>47</v>
      </c>
      <c r="B18" s="16" t="s">
        <v>46</v>
      </c>
      <c r="C18" s="16" t="s">
        <v>23</v>
      </c>
      <c r="D18" s="20">
        <v>6</v>
      </c>
      <c r="E18" s="10">
        <v>69</v>
      </c>
      <c r="F18" s="23">
        <f t="shared" si="0"/>
        <v>46</v>
      </c>
      <c r="G18" s="4">
        <v>18</v>
      </c>
      <c r="H18" s="23">
        <f t="shared" si="1"/>
        <v>36</v>
      </c>
      <c r="I18" s="14">
        <f t="shared" si="2"/>
        <v>87</v>
      </c>
      <c r="J18" s="25">
        <f t="shared" si="3"/>
        <v>43.5</v>
      </c>
    </row>
    <row r="19" spans="1:10" ht="15.75" thickBot="1" x14ac:dyDescent="0.3">
      <c r="A19" s="11" t="s">
        <v>48</v>
      </c>
      <c r="B19" s="21" t="s">
        <v>16</v>
      </c>
      <c r="C19" s="21" t="s">
        <v>15</v>
      </c>
      <c r="D19" s="22">
        <v>5</v>
      </c>
      <c r="E19" s="11">
        <v>67</v>
      </c>
      <c r="F19" s="24">
        <f t="shared" si="0"/>
        <v>44.666666666666664</v>
      </c>
      <c r="G19" s="6">
        <v>12</v>
      </c>
      <c r="H19" s="24">
        <f t="shared" si="1"/>
        <v>24</v>
      </c>
      <c r="I19" s="15">
        <f t="shared" si="2"/>
        <v>79</v>
      </c>
      <c r="J19" s="26">
        <f t="shared" si="3"/>
        <v>39.5</v>
      </c>
    </row>
    <row r="21" spans="1:10" x14ac:dyDescent="0.25">
      <c r="B21" s="1" t="s">
        <v>30</v>
      </c>
      <c r="C21" s="2" t="s">
        <v>31</v>
      </c>
      <c r="D21" t="s">
        <v>39</v>
      </c>
    </row>
    <row r="22" spans="1:10" x14ac:dyDescent="0.25">
      <c r="C22" s="2" t="s">
        <v>32</v>
      </c>
      <c r="D22" t="s">
        <v>40</v>
      </c>
    </row>
    <row r="24" spans="1:10" x14ac:dyDescent="0.25">
      <c r="H24" s="27" t="s">
        <v>33</v>
      </c>
      <c r="I24" s="27"/>
    </row>
    <row r="25" spans="1:10" x14ac:dyDescent="0.25">
      <c r="H25" s="27" t="s">
        <v>34</v>
      </c>
      <c r="I25" s="27"/>
    </row>
    <row r="26" spans="1:10" x14ac:dyDescent="0.25">
      <c r="H26" s="27" t="s">
        <v>35</v>
      </c>
      <c r="I26" s="27"/>
    </row>
  </sheetData>
  <autoFilter ref="A9:J19" xr:uid="{FACDFB71-95B9-4F7E-8AE8-5C1965BE3205}">
    <sortState xmlns:xlrd2="http://schemas.microsoft.com/office/spreadsheetml/2017/richdata2" ref="A12:J19">
      <sortCondition ref="A9:A19"/>
    </sortState>
  </autoFilter>
  <mergeCells count="20">
    <mergeCell ref="H24:I24"/>
    <mergeCell ref="H25:I25"/>
    <mergeCell ref="H26:I26"/>
    <mergeCell ref="D8:D9"/>
    <mergeCell ref="E8:E9"/>
    <mergeCell ref="F8:F9"/>
    <mergeCell ref="G8:G9"/>
    <mergeCell ref="H8:H9"/>
    <mergeCell ref="I8:I9"/>
    <mergeCell ref="E6:F6"/>
    <mergeCell ref="G6:H6"/>
    <mergeCell ref="I6:J6"/>
    <mergeCell ref="A7:A9"/>
    <mergeCell ref="B7:B9"/>
    <mergeCell ref="C7:D7"/>
    <mergeCell ref="E7:F7"/>
    <mergeCell ref="G7:H7"/>
    <mergeCell ref="I7:J7"/>
    <mergeCell ref="C8:C9"/>
    <mergeCell ref="J8:J9"/>
  </mergeCells>
  <conditionalFormatting sqref="B10:D19 B21:C21 C2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Linhart Lukáš</dc:creator>
  <cp:keywords/>
  <dc:description/>
  <cp:lastModifiedBy>Linhart Lukáš</cp:lastModifiedBy>
  <cp:revision/>
  <dcterms:created xsi:type="dcterms:W3CDTF">2025-02-11T11:59:38Z</dcterms:created>
  <dcterms:modified xsi:type="dcterms:W3CDTF">2025-02-14T10:29:04Z</dcterms:modified>
  <cp:category/>
  <cp:contentStatus/>
</cp:coreProperties>
</file>